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programes\programes\Level\kmaleon\DATOS\DOCS\A2024\M2\"/>
    </mc:Choice>
  </mc:AlternateContent>
  <xr:revisionPtr revIDLastSave="0" documentId="13_ncr:1_{B4F40030-55A9-43EE-970E-0F0F768A2737}" xr6:coauthVersionLast="47" xr6:coauthVersionMax="47" xr10:uidLastSave="{00000000-0000-0000-0000-000000000000}"/>
  <bookViews>
    <workbookView xWindow="30840" yWindow="2520" windowWidth="21615" windowHeight="11340" xr2:uid="{C49A8155-93D9-4A12-A0AD-4C21BD45882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" l="1"/>
  <c r="J32" i="1"/>
  <c r="J31" i="1"/>
  <c r="H37" i="1"/>
  <c r="G37" i="1"/>
  <c r="I37" i="1" s="1"/>
  <c r="C27" i="1"/>
  <c r="C36" i="1"/>
  <c r="J23" i="1"/>
  <c r="J22" i="1"/>
  <c r="C26" i="1"/>
  <c r="H28" i="1"/>
  <c r="G28" i="1"/>
  <c r="C33" i="1"/>
  <c r="C35" i="1" s="1"/>
  <c r="C22" i="1"/>
  <c r="C24" i="1" s="1"/>
  <c r="C25" i="1" s="1"/>
  <c r="J33" i="1" l="1"/>
  <c r="J24" i="1"/>
  <c r="I28" i="1"/>
  <c r="H17" i="1"/>
  <c r="G17" i="1"/>
  <c r="I17" i="1" l="1"/>
  <c r="C11" i="1"/>
  <c r="C13" i="1" s="1"/>
  <c r="C16" i="1" s="1"/>
  <c r="J12" i="1" l="1"/>
  <c r="J11" i="1"/>
  <c r="J13" i="1" l="1"/>
</calcChain>
</file>

<file path=xl/sharedStrings.xml><?xml version="1.0" encoding="utf-8"?>
<sst xmlns="http://schemas.openxmlformats.org/spreadsheetml/2006/main" count="60" uniqueCount="25">
  <si>
    <t xml:space="preserve">SALARIO MENSUAL </t>
  </si>
  <si>
    <t xml:space="preserve">COSTE SEGURIDAD SOCIAL EMPRESA </t>
  </si>
  <si>
    <t>TOTAL SALARIO MENSUAL</t>
  </si>
  <si>
    <t>PRORRATA PAGAS EXTRAS</t>
  </si>
  <si>
    <t>IMPORTES ACTUALES S.M.I.</t>
  </si>
  <si>
    <t>Empresa</t>
  </si>
  <si>
    <t>Concepto</t>
  </si>
  <si>
    <t>Cont. Comunes</t>
  </si>
  <si>
    <t>Cont. Profesionales</t>
  </si>
  <si>
    <t>Desempleo</t>
  </si>
  <si>
    <t>Formación Profesional</t>
  </si>
  <si>
    <t>FOGASA</t>
  </si>
  <si>
    <t>Trabajador</t>
  </si>
  <si>
    <t>Total</t>
  </si>
  <si>
    <t>Coste Empresa</t>
  </si>
  <si>
    <t>Coste Trabajador</t>
  </si>
  <si>
    <t>AÑO 2024</t>
  </si>
  <si>
    <t>MEI</t>
  </si>
  <si>
    <t>SALARIO DIA</t>
  </si>
  <si>
    <t>HORAS CONVENIO</t>
  </si>
  <si>
    <t>SALARIO MENSUAL</t>
  </si>
  <si>
    <t>TOTAL SALARIO ANUAL + PAGAS</t>
  </si>
  <si>
    <t>TOTAL SALARIO HORA</t>
  </si>
  <si>
    <t>SALARIO HORA</t>
  </si>
  <si>
    <t>TOTAL SALARIO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</si>
</sst>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€&quot;* #,##0.00_);_(&quot;€&quot;* \(#,##0.00\);_(&quot;€&quot;* &quot;-&quot;??_);_(@_)"/>
    <numFmt numFmtId="165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/>
    <xf numFmtId="164" fontId="1" fillId="2" borderId="0" xfId="0" applyNumberFormat="1" applyFont="1" applyFill="1"/>
    <xf numFmtId="164" fontId="1" fillId="0" borderId="0" xfId="0" applyNumberFormat="1" applyFont="1"/>
    <xf numFmtId="164" fontId="1" fillId="3" borderId="0" xfId="0" applyNumberFormat="1" applyFont="1" applyFill="1"/>
    <xf numFmtId="164" fontId="0" fillId="0" borderId="1" xfId="0" applyNumberFormat="1" applyBorder="1"/>
    <xf numFmtId="10" fontId="0" fillId="0" borderId="1" xfId="0" applyNumberFormat="1" applyBorder="1"/>
    <xf numFmtId="164" fontId="1" fillId="4" borderId="0" xfId="0" applyNumberFormat="1" applyFont="1" applyFill="1"/>
    <xf numFmtId="164" fontId="0" fillId="4" borderId="0" xfId="0" applyNumberFormat="1" applyFill="1"/>
    <xf numFmtId="164" fontId="1" fillId="4" borderId="4" xfId="0" applyNumberFormat="1" applyFont="1" applyFill="1" applyBorder="1"/>
    <xf numFmtId="164" fontId="1" fillId="4" borderId="5" xfId="0" applyNumberFormat="1" applyFont="1" applyFill="1" applyBorder="1"/>
    <xf numFmtId="164" fontId="1" fillId="4" borderId="1" xfId="0" applyNumberFormat="1" applyFont="1" applyFill="1" applyBorder="1"/>
    <xf numFmtId="164" fontId="1" fillId="2" borderId="1" xfId="0" applyNumberFormat="1" applyFont="1" applyFill="1" applyBorder="1"/>
    <xf numFmtId="165" fontId="0" fillId="2" borderId="1" xfId="0" applyNumberFormat="1" applyFill="1" applyBorder="1"/>
    <xf numFmtId="10" fontId="1" fillId="2" borderId="1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64" fontId="0" fillId="5" borderId="0" xfId="0" applyNumberFormat="1" applyFill="1"/>
    <xf numFmtId="164" fontId="1" fillId="5" borderId="0" xfId="0" applyNumberFormat="1" applyFont="1" applyFill="1"/>
    <xf numFmtId="10" fontId="1" fillId="5" borderId="0" xfId="0" applyNumberFormat="1" applyFont="1" applyFill="1"/>
    <xf numFmtId="164" fontId="2" fillId="5" borderId="0" xfId="0" applyNumberFormat="1" applyFont="1" applyFill="1" applyBorder="1" applyAlignment="1">
      <alignment vertical="center"/>
    </xf>
    <xf numFmtId="164" fontId="0" fillId="5" borderId="0" xfId="0" applyNumberFormat="1" applyFill="1" applyBorder="1"/>
    <xf numFmtId="164" fontId="0" fillId="0" borderId="0" xfId="0" applyNumberFormat="1" applyFont="1"/>
    <xf numFmtId="164" fontId="1" fillId="6" borderId="0" xfId="0" applyNumberFormat="1" applyFont="1" applyFill="1"/>
    <xf numFmtId="164" fontId="0" fillId="6" borderId="0" xfId="0" applyNumberFormat="1" applyFill="1"/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center"/>
    </xf>
    <xf numFmtId="164" fontId="0" fillId="7" borderId="0" xfId="0" applyNumberFormat="1" applyFill="1"/>
    <xf numFmtId="164" fontId="0" fillId="0" borderId="0" xfId="0" applyNumberFormat="1" applyBorder="1"/>
    <xf numFmtId="164" fontId="1" fillId="0" borderId="0" xfId="0" applyNumberFormat="1" applyFont="1" applyFill="1" applyBorder="1"/>
    <xf numFmtId="164" fontId="0" fillId="0" borderId="0" xfId="0" applyNumberFormat="1" applyFill="1" applyBorder="1"/>
    <xf numFmtId="164" fontId="0" fillId="0" borderId="0" xfId="0" applyNumberFormat="1" applyFill="1"/>
    <xf numFmtId="10" fontId="0" fillId="0" borderId="0" xfId="0" applyNumberFormat="1" applyFill="1" applyBorder="1"/>
    <xf numFmtId="165" fontId="0" fillId="0" borderId="0" xfId="0" applyNumberFormat="1" applyFill="1" applyBorder="1"/>
    <xf numFmtId="10" fontId="1" fillId="0" borderId="0" xfId="0" applyNumberFormat="1" applyFont="1" applyFill="1" applyBorder="1"/>
    <xf numFmtId="164" fontId="1" fillId="8" borderId="1" xfId="0" applyNumberFormat="1" applyFont="1" applyFill="1" applyBorder="1"/>
    <xf numFmtId="0" fontId="1" fillId="8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1</xdr:row>
      <xdr:rowOff>28575</xdr:rowOff>
    </xdr:from>
    <xdr:to>
      <xdr:col>9</xdr:col>
      <xdr:colOff>619126</xdr:colOff>
      <xdr:row>4</xdr:row>
      <xdr:rowOff>186570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ED80FD1-9A7A-4402-BD7B-637DF6151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219075"/>
          <a:ext cx="3228976" cy="729495"/>
        </a:xfrm>
        <a:prstGeom prst="rect">
          <a:avLst/>
        </a:prstGeom>
      </xdr:spPr>
    </xdr:pic>
    <xdr:clientData/>
  </xdr:twoCellAnchor>
  <xdr:twoCellAnchor editAs="oneCell">
    <xdr:from>
      <xdr:col>0</xdr:col>
      <xdr:colOff>76199</xdr:colOff>
      <xdr:row>1</xdr:row>
      <xdr:rowOff>19049</xdr:rowOff>
    </xdr:from>
    <xdr:to>
      <xdr:col>3</xdr:col>
      <xdr:colOff>184571</xdr:colOff>
      <xdr:row>4</xdr:row>
      <xdr:rowOff>47624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EB0AABEF-721D-4863-B5CF-498F12BE7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209549"/>
          <a:ext cx="3432597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9DD3A-3067-4066-91A9-11EBCE60ABFB}">
  <dimension ref="A8:R38"/>
  <sheetViews>
    <sheetView tabSelected="1" workbookViewId="0">
      <selection activeCell="K27" sqref="K27"/>
    </sheetView>
  </sheetViews>
  <sheetFormatPr baseColWidth="10" defaultRowHeight="15" x14ac:dyDescent="0.25"/>
  <cols>
    <col min="1" max="1" width="35" style="1" bestFit="1" customWidth="1"/>
    <col min="2" max="2" width="3.42578125" style="1" customWidth="1"/>
    <col min="3" max="3" width="11.42578125" style="1"/>
    <col min="4" max="4" width="3.42578125" style="1" customWidth="1"/>
    <col min="5" max="5" width="35" style="1" bestFit="1" customWidth="1"/>
    <col min="6" max="6" width="3.42578125" style="1" customWidth="1"/>
    <col min="7" max="8" width="11.42578125" style="1"/>
    <col min="9" max="9" width="18.85546875" style="1" bestFit="1" customWidth="1"/>
    <col min="10" max="10" width="11.42578125" style="1"/>
    <col min="11" max="11" width="18.85546875" style="1" bestFit="1" customWidth="1"/>
    <col min="12" max="12" width="11.85546875" style="1" customWidth="1"/>
    <col min="13" max="13" width="3.7109375" style="1" customWidth="1"/>
    <col min="14" max="15" width="11.42578125" style="1"/>
    <col min="16" max="16" width="17.42578125" style="1" bestFit="1" customWidth="1"/>
    <col min="17" max="16384" width="11.42578125" style="1"/>
  </cols>
  <sheetData>
    <row r="8" spans="1:18" s="3" customFormat="1" x14ac:dyDescent="0.25">
      <c r="A8" s="4" t="s">
        <v>4</v>
      </c>
      <c r="B8" s="4"/>
      <c r="C8" s="4"/>
      <c r="D8" s="4"/>
      <c r="E8" s="4"/>
      <c r="F8" s="4"/>
      <c r="G8" s="4"/>
    </row>
    <row r="9" spans="1:18" x14ac:dyDescent="0.25">
      <c r="L9" s="25"/>
      <c r="M9" s="31"/>
      <c r="N9" s="31"/>
      <c r="O9" s="31"/>
      <c r="P9" s="31"/>
      <c r="Q9" s="31"/>
      <c r="R9" s="31"/>
    </row>
    <row r="10" spans="1:18" x14ac:dyDescent="0.25">
      <c r="A10" s="1" t="s">
        <v>0</v>
      </c>
      <c r="C10" s="3">
        <v>1134</v>
      </c>
      <c r="D10" s="27"/>
      <c r="E10" s="11" t="s">
        <v>6</v>
      </c>
      <c r="F10" s="7"/>
      <c r="G10" s="9" t="s">
        <v>5</v>
      </c>
      <c r="H10" s="10" t="s">
        <v>12</v>
      </c>
      <c r="L10" s="29"/>
      <c r="M10" s="29"/>
      <c r="N10" s="29"/>
      <c r="O10" s="29"/>
      <c r="P10" s="30"/>
      <c r="Q10" s="30"/>
      <c r="R10" s="31"/>
    </row>
    <row r="11" spans="1:18" x14ac:dyDescent="0.25">
      <c r="A11" s="1" t="s">
        <v>3</v>
      </c>
      <c r="C11" s="3">
        <f>C10/12*2</f>
        <v>189</v>
      </c>
      <c r="D11" s="27"/>
      <c r="E11" s="5" t="s">
        <v>7</v>
      </c>
      <c r="F11" s="8"/>
      <c r="G11" s="6">
        <v>0.23599999999999999</v>
      </c>
      <c r="H11" s="6">
        <v>4.7E-2</v>
      </c>
      <c r="I11" s="12" t="s">
        <v>14</v>
      </c>
      <c r="J11" s="13">
        <f>C13*G17</f>
        <v>423.09539999999998</v>
      </c>
      <c r="L11" s="30"/>
      <c r="M11" s="30"/>
      <c r="N11" s="32"/>
      <c r="O11" s="32"/>
      <c r="P11" s="29"/>
      <c r="Q11" s="33"/>
      <c r="R11" s="31"/>
    </row>
    <row r="12" spans="1:18" x14ac:dyDescent="0.25">
      <c r="C12" s="3"/>
      <c r="D12" s="27"/>
      <c r="E12" s="5" t="s">
        <v>8</v>
      </c>
      <c r="F12" s="8"/>
      <c r="G12" s="6">
        <v>1.4999999999999999E-2</v>
      </c>
      <c r="H12" s="6"/>
      <c r="I12" s="12" t="s">
        <v>15</v>
      </c>
      <c r="J12" s="13">
        <f>C13*H17</f>
        <v>85.598100000000017</v>
      </c>
      <c r="L12" s="30"/>
      <c r="M12" s="30"/>
      <c r="N12" s="32"/>
      <c r="O12" s="32"/>
      <c r="P12" s="29"/>
      <c r="Q12" s="33"/>
      <c r="R12" s="31"/>
    </row>
    <row r="13" spans="1:18" x14ac:dyDescent="0.25">
      <c r="A13" s="1" t="s">
        <v>2</v>
      </c>
      <c r="C13" s="3">
        <f>SUM(C10:C11)</f>
        <v>1323</v>
      </c>
      <c r="D13" s="27"/>
      <c r="E13" s="5" t="s">
        <v>9</v>
      </c>
      <c r="F13" s="8"/>
      <c r="G13" s="6">
        <v>5.5E-2</v>
      </c>
      <c r="H13" s="6">
        <v>1.55E-2</v>
      </c>
      <c r="I13" s="12" t="s">
        <v>13</v>
      </c>
      <c r="J13" s="12">
        <f>J11+J12</f>
        <v>508.69349999999997</v>
      </c>
      <c r="L13" s="30"/>
      <c r="M13" s="30"/>
      <c r="N13" s="32"/>
      <c r="O13" s="32"/>
      <c r="P13" s="29"/>
      <c r="Q13" s="29"/>
      <c r="R13" s="31"/>
    </row>
    <row r="14" spans="1:18" x14ac:dyDescent="0.25">
      <c r="D14" s="27"/>
      <c r="E14" s="5" t="s">
        <v>10</v>
      </c>
      <c r="F14" s="8"/>
      <c r="G14" s="6">
        <v>6.0000000000000001E-3</v>
      </c>
      <c r="H14" s="6">
        <v>1E-3</v>
      </c>
      <c r="L14" s="30"/>
      <c r="M14" s="30"/>
      <c r="N14" s="32"/>
      <c r="O14" s="32"/>
      <c r="P14" s="30"/>
      <c r="Q14" s="30"/>
      <c r="R14" s="31"/>
    </row>
    <row r="15" spans="1:18" x14ac:dyDescent="0.25">
      <c r="D15" s="27"/>
      <c r="E15" s="5" t="s">
        <v>11</v>
      </c>
      <c r="F15" s="8"/>
      <c r="G15" s="6">
        <v>2E-3</v>
      </c>
      <c r="H15" s="6"/>
      <c r="L15" s="30"/>
      <c r="M15" s="30"/>
      <c r="N15" s="32"/>
      <c r="O15" s="32"/>
      <c r="P15" s="30"/>
      <c r="Q15" s="30"/>
      <c r="R15" s="31"/>
    </row>
    <row r="16" spans="1:18" x14ac:dyDescent="0.25">
      <c r="A16" s="1" t="s">
        <v>1</v>
      </c>
      <c r="C16" s="3">
        <f>C13*I17</f>
        <v>508.69349999999991</v>
      </c>
      <c r="D16" s="27"/>
      <c r="E16" s="5" t="s">
        <v>17</v>
      </c>
      <c r="F16" s="8"/>
      <c r="G16" s="6">
        <v>5.7999999999999996E-3</v>
      </c>
      <c r="H16" s="6">
        <v>1.1999999999999999E-3</v>
      </c>
      <c r="L16" s="30"/>
      <c r="M16" s="30"/>
      <c r="N16" s="32"/>
      <c r="O16" s="32"/>
      <c r="P16" s="30"/>
      <c r="Q16" s="30"/>
      <c r="R16" s="31"/>
    </row>
    <row r="17" spans="1:18" x14ac:dyDescent="0.25">
      <c r="A17" s="28"/>
      <c r="B17" s="28"/>
      <c r="C17" s="28"/>
      <c r="D17" s="27"/>
      <c r="E17" s="15" t="s">
        <v>13</v>
      </c>
      <c r="F17" s="16"/>
      <c r="G17" s="14">
        <f>SUM(G11:G16)</f>
        <v>0.31979999999999997</v>
      </c>
      <c r="H17" s="14">
        <f>SUM(H11:H16)</f>
        <v>6.4700000000000008E-2</v>
      </c>
      <c r="I17" s="14">
        <f>G17+H17</f>
        <v>0.38449999999999995</v>
      </c>
      <c r="L17" s="29"/>
      <c r="M17" s="29"/>
      <c r="N17" s="34"/>
      <c r="O17" s="34"/>
      <c r="P17" s="34"/>
      <c r="Q17" s="30"/>
      <c r="R17" s="31"/>
    </row>
    <row r="18" spans="1:18" s="17" customFormat="1" x14ac:dyDescent="0.25">
      <c r="E18" s="18"/>
      <c r="F18" s="18"/>
      <c r="G18" s="19"/>
      <c r="H18" s="19"/>
      <c r="I18" s="19"/>
      <c r="L18" s="30"/>
      <c r="M18" s="30"/>
      <c r="N18" s="30"/>
      <c r="O18" s="30"/>
      <c r="P18" s="30"/>
      <c r="Q18" s="30"/>
      <c r="R18" s="31"/>
    </row>
    <row r="19" spans="1:18" s="3" customFormat="1" x14ac:dyDescent="0.25">
      <c r="A19" s="2" t="s">
        <v>23</v>
      </c>
      <c r="B19" s="2"/>
      <c r="C19" s="2" t="s">
        <v>16</v>
      </c>
      <c r="D19" s="25"/>
      <c r="E19" s="26"/>
      <c r="F19" s="25"/>
      <c r="G19" s="25"/>
      <c r="L19" s="29"/>
      <c r="M19" s="29"/>
      <c r="N19" s="29"/>
      <c r="O19" s="29"/>
      <c r="P19" s="29"/>
      <c r="Q19" s="29"/>
      <c r="R19" s="25"/>
    </row>
    <row r="20" spans="1:18" x14ac:dyDescent="0.25">
      <c r="L20" s="30"/>
      <c r="M20" s="30"/>
      <c r="N20" s="30"/>
      <c r="O20" s="30"/>
      <c r="P20" s="30"/>
      <c r="Q20" s="30"/>
      <c r="R20" s="31"/>
    </row>
    <row r="21" spans="1:18" ht="17.25" customHeight="1" x14ac:dyDescent="0.25">
      <c r="A21" s="22" t="s">
        <v>20</v>
      </c>
      <c r="C21" s="3">
        <v>1134</v>
      </c>
      <c r="D21" s="20"/>
      <c r="E21" s="11" t="s">
        <v>6</v>
      </c>
      <c r="F21" s="7"/>
      <c r="G21" s="9" t="s">
        <v>5</v>
      </c>
      <c r="H21" s="10" t="s">
        <v>12</v>
      </c>
      <c r="L21" s="29"/>
      <c r="M21" s="29"/>
      <c r="N21" s="29"/>
      <c r="O21" s="29"/>
      <c r="P21" s="30"/>
      <c r="Q21" s="30"/>
      <c r="R21" s="31"/>
    </row>
    <row r="22" spans="1:18" x14ac:dyDescent="0.25">
      <c r="A22" s="1" t="s">
        <v>3</v>
      </c>
      <c r="C22" s="3">
        <f>C21/12*2</f>
        <v>189</v>
      </c>
      <c r="D22" s="21"/>
      <c r="E22" s="5" t="s">
        <v>7</v>
      </c>
      <c r="F22" s="8"/>
      <c r="G22" s="6">
        <v>0.23599999999999999</v>
      </c>
      <c r="H22" s="6">
        <v>4.7E-2</v>
      </c>
      <c r="I22" s="12" t="s">
        <v>14</v>
      </c>
      <c r="J22" s="13">
        <f>G28*C26</f>
        <v>2.8206359999999999</v>
      </c>
      <c r="K22" s="35" t="s">
        <v>19</v>
      </c>
      <c r="L22" s="36">
        <v>1800</v>
      </c>
      <c r="M22" s="30"/>
      <c r="N22" s="32"/>
      <c r="O22" s="32"/>
      <c r="P22" s="29"/>
      <c r="Q22" s="33"/>
      <c r="R22" s="31"/>
    </row>
    <row r="23" spans="1:18" x14ac:dyDescent="0.25">
      <c r="C23" s="3"/>
      <c r="D23" s="21"/>
      <c r="E23" s="5" t="s">
        <v>8</v>
      </c>
      <c r="F23" s="8"/>
      <c r="G23" s="6">
        <v>1.4999999999999999E-2</v>
      </c>
      <c r="H23" s="6"/>
      <c r="I23" s="12" t="s">
        <v>15</v>
      </c>
      <c r="J23" s="13">
        <f>C26*H28</f>
        <v>0.57065400000000011</v>
      </c>
      <c r="L23" s="30"/>
      <c r="M23" s="30"/>
      <c r="N23" s="32"/>
      <c r="O23" s="32"/>
      <c r="P23" s="29"/>
      <c r="Q23" s="33"/>
      <c r="R23" s="31"/>
    </row>
    <row r="24" spans="1:18" x14ac:dyDescent="0.25">
      <c r="A24" s="1" t="s">
        <v>2</v>
      </c>
      <c r="C24" s="3">
        <f>SUM(C21:C22)</f>
        <v>1323</v>
      </c>
      <c r="D24" s="21"/>
      <c r="E24" s="5" t="s">
        <v>9</v>
      </c>
      <c r="F24" s="8"/>
      <c r="G24" s="6">
        <v>5.5E-2</v>
      </c>
      <c r="H24" s="6">
        <v>1.55E-2</v>
      </c>
      <c r="I24" s="12" t="s">
        <v>13</v>
      </c>
      <c r="J24" s="12">
        <f>J22+J23</f>
        <v>3.3912900000000001</v>
      </c>
      <c r="L24" s="30"/>
      <c r="M24" s="30"/>
      <c r="N24" s="32"/>
      <c r="O24" s="32"/>
      <c r="P24" s="29"/>
      <c r="Q24" s="29"/>
      <c r="R24" s="31"/>
    </row>
    <row r="25" spans="1:18" x14ac:dyDescent="0.25">
      <c r="A25" s="1" t="s">
        <v>21</v>
      </c>
      <c r="C25" s="3">
        <f>C24*12</f>
        <v>15876</v>
      </c>
      <c r="D25" s="21"/>
      <c r="E25" s="5" t="s">
        <v>10</v>
      </c>
      <c r="F25" s="8"/>
      <c r="G25" s="6">
        <v>6.0000000000000001E-3</v>
      </c>
      <c r="H25" s="6">
        <v>1E-3</v>
      </c>
      <c r="L25" s="30"/>
      <c r="M25" s="30"/>
      <c r="N25" s="32"/>
      <c r="O25" s="32"/>
      <c r="P25" s="30"/>
      <c r="Q25" s="30"/>
      <c r="R25" s="31"/>
    </row>
    <row r="26" spans="1:18" x14ac:dyDescent="0.25">
      <c r="A26" s="23" t="s">
        <v>22</v>
      </c>
      <c r="B26" s="24"/>
      <c r="C26" s="23">
        <f>C25/L22</f>
        <v>8.82</v>
      </c>
      <c r="D26" s="21"/>
      <c r="E26" s="5" t="s">
        <v>11</v>
      </c>
      <c r="F26" s="8"/>
      <c r="G26" s="6">
        <v>2E-3</v>
      </c>
      <c r="H26" s="6"/>
      <c r="L26" s="30"/>
      <c r="M26" s="30"/>
      <c r="N26" s="32"/>
      <c r="O26" s="32"/>
      <c r="P26" s="30"/>
      <c r="Q26" s="30"/>
      <c r="R26" s="31"/>
    </row>
    <row r="27" spans="1:18" x14ac:dyDescent="0.25">
      <c r="A27" s="1" t="s">
        <v>1</v>
      </c>
      <c r="C27" s="3">
        <f>J24</f>
        <v>3.3912900000000001</v>
      </c>
      <c r="D27" s="21"/>
      <c r="E27" s="5" t="s">
        <v>17</v>
      </c>
      <c r="F27" s="8"/>
      <c r="G27" s="6">
        <v>5.7999999999999996E-3</v>
      </c>
      <c r="H27" s="6">
        <v>1.1999999999999999E-3</v>
      </c>
      <c r="L27" s="30"/>
      <c r="M27" s="30"/>
      <c r="N27" s="32"/>
      <c r="O27" s="32"/>
      <c r="P27" s="30"/>
      <c r="Q27" s="30"/>
      <c r="R27" s="31"/>
    </row>
    <row r="28" spans="1:18" x14ac:dyDescent="0.25">
      <c r="C28" s="3"/>
      <c r="E28" s="15" t="s">
        <v>13</v>
      </c>
      <c r="F28" s="16"/>
      <c r="G28" s="14">
        <f>SUM(G22:G27)</f>
        <v>0.31979999999999997</v>
      </c>
      <c r="H28" s="14">
        <f>SUM(H22:H27)</f>
        <v>6.4700000000000008E-2</v>
      </c>
      <c r="I28" s="14">
        <f>G28+H28</f>
        <v>0.38449999999999995</v>
      </c>
      <c r="L28" s="29"/>
      <c r="M28" s="29"/>
      <c r="N28" s="34"/>
      <c r="O28" s="34"/>
      <c r="P28" s="34"/>
      <c r="Q28" s="30"/>
      <c r="R28" s="31"/>
    </row>
    <row r="29" spans="1:18" x14ac:dyDescent="0.25">
      <c r="L29" s="31"/>
      <c r="M29" s="31"/>
      <c r="N29" s="31"/>
      <c r="O29" s="31"/>
      <c r="P29" s="31"/>
      <c r="Q29" s="31"/>
      <c r="R29" s="31"/>
    </row>
    <row r="30" spans="1:18" x14ac:dyDescent="0.25">
      <c r="A30" s="2" t="s">
        <v>18</v>
      </c>
      <c r="B30" s="2"/>
      <c r="C30" s="2" t="s">
        <v>16</v>
      </c>
      <c r="E30" s="11" t="s">
        <v>6</v>
      </c>
      <c r="F30" s="7"/>
      <c r="G30" s="9" t="s">
        <v>5</v>
      </c>
      <c r="H30" s="10" t="s">
        <v>12</v>
      </c>
    </row>
    <row r="31" spans="1:18" x14ac:dyDescent="0.25">
      <c r="E31" s="5" t="s">
        <v>7</v>
      </c>
      <c r="F31" s="8"/>
      <c r="G31" s="6">
        <v>0.23599999999999999</v>
      </c>
      <c r="H31" s="6">
        <v>4.7E-2</v>
      </c>
      <c r="I31" s="12" t="s">
        <v>14</v>
      </c>
      <c r="J31" s="13">
        <f>G37*C36</f>
        <v>14.10318</v>
      </c>
    </row>
    <row r="32" spans="1:18" x14ac:dyDescent="0.25">
      <c r="A32" s="22" t="s">
        <v>20</v>
      </c>
      <c r="C32" s="3">
        <v>1134</v>
      </c>
      <c r="E32" s="5" t="s">
        <v>8</v>
      </c>
      <c r="F32" s="8"/>
      <c r="G32" s="6">
        <v>1.4999999999999999E-2</v>
      </c>
      <c r="H32" s="6"/>
      <c r="I32" s="12" t="s">
        <v>15</v>
      </c>
      <c r="J32" s="13">
        <f>C36*H37</f>
        <v>2.8532700000000006</v>
      </c>
    </row>
    <row r="33" spans="1:10" x14ac:dyDescent="0.25">
      <c r="A33" s="1" t="s">
        <v>3</v>
      </c>
      <c r="C33" s="3">
        <f>C32/12*2</f>
        <v>189</v>
      </c>
      <c r="E33" s="5" t="s">
        <v>9</v>
      </c>
      <c r="F33" s="8"/>
      <c r="G33" s="6">
        <v>5.5E-2</v>
      </c>
      <c r="H33" s="6">
        <v>1.55E-2</v>
      </c>
      <c r="I33" s="12" t="s">
        <v>13</v>
      </c>
      <c r="J33" s="12">
        <f>J31+J32</f>
        <v>16.95645</v>
      </c>
    </row>
    <row r="34" spans="1:10" x14ac:dyDescent="0.25">
      <c r="C34" s="3"/>
      <c r="E34" s="5" t="s">
        <v>10</v>
      </c>
      <c r="F34" s="8"/>
      <c r="G34" s="6">
        <v>6.0000000000000001E-3</v>
      </c>
      <c r="H34" s="6">
        <v>1E-3</v>
      </c>
    </row>
    <row r="35" spans="1:10" x14ac:dyDescent="0.25">
      <c r="A35" s="1" t="s">
        <v>2</v>
      </c>
      <c r="C35" s="3">
        <f>SUM(C32:C33)</f>
        <v>1323</v>
      </c>
      <c r="E35" s="5" t="s">
        <v>11</v>
      </c>
      <c r="F35" s="8"/>
      <c r="G35" s="6">
        <v>2E-3</v>
      </c>
      <c r="H35" s="6"/>
    </row>
    <row r="36" spans="1:10" x14ac:dyDescent="0.25">
      <c r="A36" s="1" t="s">
        <v>24</v>
      </c>
      <c r="C36" s="3">
        <f>C35/30</f>
        <v>44.1</v>
      </c>
      <c r="E36" s="5" t="s">
        <v>17</v>
      </c>
      <c r="F36" s="8"/>
      <c r="G36" s="6">
        <v>5.7999999999999996E-3</v>
      </c>
      <c r="H36" s="6">
        <v>1.1999999999999999E-3</v>
      </c>
    </row>
    <row r="37" spans="1:10" x14ac:dyDescent="0.25">
      <c r="A37" s="25"/>
      <c r="B37" s="31"/>
      <c r="C37" s="25"/>
      <c r="E37" s="15" t="s">
        <v>13</v>
      </c>
      <c r="F37" s="16"/>
      <c r="G37" s="14">
        <f>SUM(G31:G36)</f>
        <v>0.31979999999999997</v>
      </c>
      <c r="H37" s="14">
        <f>SUM(H31:H36)</f>
        <v>6.4700000000000008E-2</v>
      </c>
      <c r="I37" s="14">
        <f>G37+H37</f>
        <v>0.38449999999999995</v>
      </c>
    </row>
    <row r="38" spans="1:10" x14ac:dyDescent="0.25">
      <c r="A38" s="1" t="s">
        <v>1</v>
      </c>
      <c r="C38" s="3">
        <f>J33</f>
        <v>16.95645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fernandezor_d</dc:creator>
  <cp:lastModifiedBy>Rosa Vidal - Departament laboral</cp:lastModifiedBy>
  <dcterms:created xsi:type="dcterms:W3CDTF">2021-06-18T14:05:43Z</dcterms:created>
  <dcterms:modified xsi:type="dcterms:W3CDTF">2024-02-12T11:08:34Z</dcterms:modified>
</cp:coreProperties>
</file>